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5168" windowHeight="7512"/>
  </bookViews>
  <sheets>
    <sheet name="Bond Data Tabl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'Bond Data Table'!$A$1:$R$31</definedName>
    <definedName name="Sec_Data">OFFSET('[4]Raw Data'!#REF!,0,0,COUNTA('[4]Raw Data'!#REF!),COUNTA('[4]Raw Data'!$A$1:$IV$1))</definedName>
  </definedNames>
  <calcPr calcId="145621"/>
</workbook>
</file>

<file path=xl/calcChain.xml><?xml version="1.0" encoding="utf-8"?>
<calcChain xmlns="http://schemas.openxmlformats.org/spreadsheetml/2006/main">
  <c r="AC30" i="1" l="1"/>
  <c r="Q30" i="1"/>
  <c r="P30" i="1"/>
  <c r="C30" i="1"/>
  <c r="AC29" i="1"/>
  <c r="Q29" i="1"/>
  <c r="P29" i="1"/>
  <c r="C29" i="1"/>
  <c r="AC28" i="1"/>
  <c r="Q28" i="1"/>
  <c r="P28" i="1"/>
  <c r="C28" i="1"/>
  <c r="AC27" i="1"/>
  <c r="Q27" i="1"/>
  <c r="P27" i="1"/>
  <c r="C27" i="1"/>
  <c r="AC26" i="1"/>
  <c r="Q26" i="1"/>
  <c r="P26" i="1"/>
  <c r="C26" i="1"/>
  <c r="AC25" i="1"/>
  <c r="Q25" i="1"/>
  <c r="P25" i="1"/>
  <c r="C25" i="1"/>
  <c r="AC23" i="1"/>
  <c r="Q23" i="1"/>
  <c r="P23" i="1"/>
  <c r="AC22" i="1"/>
  <c r="Q22" i="1"/>
  <c r="P22" i="1"/>
  <c r="AC21" i="1"/>
  <c r="Q21" i="1"/>
  <c r="P21" i="1"/>
  <c r="AC20" i="1"/>
  <c r="Q20" i="1"/>
  <c r="P20" i="1"/>
  <c r="AC19" i="1"/>
  <c r="Q19" i="1"/>
  <c r="P19" i="1"/>
  <c r="AC18" i="1"/>
  <c r="Q18" i="1"/>
  <c r="P18" i="1"/>
  <c r="AC16" i="1"/>
  <c r="Q16" i="1"/>
  <c r="P16" i="1"/>
  <c r="C16" i="1"/>
  <c r="AC15" i="1"/>
  <c r="Q15" i="1"/>
  <c r="P15" i="1"/>
  <c r="C15" i="1"/>
  <c r="AC14" i="1"/>
  <c r="Q14" i="1"/>
  <c r="P14" i="1"/>
  <c r="C14" i="1"/>
  <c r="AC13" i="1"/>
  <c r="Q13" i="1"/>
  <c r="P13" i="1"/>
  <c r="C13" i="1"/>
  <c r="AC12" i="1"/>
  <c r="Q12" i="1"/>
  <c r="P12" i="1"/>
  <c r="C12" i="1"/>
  <c r="AC11" i="1"/>
  <c r="Q11" i="1"/>
  <c r="P11" i="1"/>
  <c r="C11" i="1"/>
  <c r="AC9" i="1"/>
  <c r="Q9" i="1"/>
  <c r="P9" i="1"/>
  <c r="AC8" i="1"/>
  <c r="Q8" i="1"/>
  <c r="P8" i="1"/>
  <c r="AC7" i="1"/>
  <c r="Q7" i="1"/>
  <c r="P7" i="1"/>
  <c r="AC6" i="1"/>
  <c r="Q6" i="1"/>
  <c r="P6" i="1"/>
  <c r="AC5" i="1"/>
  <c r="Q5" i="1"/>
  <c r="P5" i="1"/>
  <c r="AC4" i="1"/>
  <c r="Q4" i="1"/>
  <c r="P4" i="1"/>
</calcChain>
</file>

<file path=xl/sharedStrings.xml><?xml version="1.0" encoding="utf-8"?>
<sst xmlns="http://schemas.openxmlformats.org/spreadsheetml/2006/main" count="29" uniqueCount="10">
  <si>
    <t>Volume €m</t>
  </si>
  <si>
    <t>0-1 Year</t>
  </si>
  <si>
    <t>1-2 Years</t>
  </si>
  <si>
    <t>2-3 Years</t>
  </si>
  <si>
    <t>3-5 Years</t>
  </si>
  <si>
    <t>5-10 Years</t>
  </si>
  <si>
    <t>10 Years+</t>
  </si>
  <si>
    <t>% of Total</t>
  </si>
  <si>
    <t>Number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</si>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</sst>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7" fontId="2" fillId="2" borderId="1" xfId="3" applyNumberFormat="1" applyFont="1" applyFill="1" applyBorder="1" applyAlignment="1">
      <alignment horizontal="center"/>
    </xf>
    <xf numFmtId="17" fontId="2" fillId="2" borderId="2" xfId="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0" fillId="0" borderId="2" xfId="0" applyFont="1" applyBorder="1"/>
    <xf numFmtId="0" fontId="3" fillId="0" borderId="3" xfId="0" applyFont="1" applyBorder="1" applyAlignment="1">
      <alignment horizontal="left" indent="1"/>
    </xf>
    <xf numFmtId="164" fontId="0" fillId="0" borderId="4" xfId="1" applyNumberFormat="1" applyFont="1" applyBorder="1" applyAlignment="1">
      <alignment horizontal="left"/>
    </xf>
    <xf numFmtId="164" fontId="3" fillId="0" borderId="4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164" fontId="0" fillId="0" borderId="6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3" fillId="0" borderId="4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5" fontId="0" fillId="0" borderId="0" xfId="0" applyNumberForma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RFSI\Structured%20Finance\ACS\Web%20MIS\2015%2003\ACS%20Pool%20Web%20MIS%202015%2003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RFSI\Structured%20Finance\ACS\Web%20MIS\2015%2006\ACS%20Pool%20Web%20MIS%202015%2006%2030%20Amend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vestorrelations.bankofireland.com/GIR/2018/4.%20Debt%20Investor%20Relations/3.%20ACS%20Information/July%202018/Bond%20Table%202018%2006%2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uctured%20Finance%20SP\ACS\Web%20MIS\Jun-08\ACS%20Pool%2031-03-08%20(Web%20MI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0.13953488372093023</v>
          </cell>
          <cell r="C13">
            <v>6</v>
          </cell>
          <cell r="D13">
            <v>0.51103296838290624</v>
          </cell>
          <cell r="F13">
            <v>4992000000</v>
          </cell>
        </row>
        <row r="19">
          <cell r="B19">
            <v>4.6511627906976744E-2</v>
          </cell>
          <cell r="C19">
            <v>2</v>
          </cell>
          <cell r="D19">
            <v>7.7366419442183768E-2</v>
          </cell>
          <cell r="F19">
            <v>755750000</v>
          </cell>
        </row>
        <row r="25">
          <cell r="B25">
            <v>6.9767441860465115E-2</v>
          </cell>
          <cell r="C25">
            <v>3</v>
          </cell>
          <cell r="D25">
            <v>0.17351780476943629</v>
          </cell>
          <cell r="F25">
            <v>1695000000</v>
          </cell>
        </row>
        <row r="35">
          <cell r="B35">
            <v>0.16279069767441862</v>
          </cell>
          <cell r="C35">
            <v>7</v>
          </cell>
          <cell r="D35">
            <v>0.15928832107447957</v>
          </cell>
          <cell r="F35">
            <v>1556000000</v>
          </cell>
        </row>
        <row r="39">
          <cell r="B39">
            <v>2.3255813953488372E-2</v>
          </cell>
          <cell r="C39">
            <v>1</v>
          </cell>
          <cell r="D39">
            <v>5.1185193147326342E-2</v>
          </cell>
          <cell r="F39">
            <v>500000000</v>
          </cell>
        </row>
        <row r="66">
          <cell r="B66">
            <v>0.55813953488372092</v>
          </cell>
          <cell r="C66">
            <v>24</v>
          </cell>
          <cell r="D66">
            <v>2.7609293183667828E-2</v>
          </cell>
          <cell r="F66">
            <v>269700000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0.10869565217391304</v>
          </cell>
          <cell r="D12">
            <v>5</v>
          </cell>
          <cell r="E12">
            <v>0.34629291174623295</v>
          </cell>
          <cell r="F12">
            <v>3060000000</v>
          </cell>
        </row>
        <row r="20">
          <cell r="C20">
            <v>0.10869565217391304</v>
          </cell>
          <cell r="D20">
            <v>5</v>
          </cell>
          <cell r="E20">
            <v>0.27734554034708508</v>
          </cell>
          <cell r="F20">
            <v>2450750000</v>
          </cell>
        </row>
        <row r="29">
          <cell r="C29">
            <v>0.13043478260869565</v>
          </cell>
          <cell r="D29">
            <v>6</v>
          </cell>
          <cell r="E29">
            <v>8.6120557463687339E-2</v>
          </cell>
          <cell r="F29">
            <v>761000000</v>
          </cell>
        </row>
        <row r="36">
          <cell r="C36">
            <v>8.6956521739130432E-2</v>
          </cell>
          <cell r="D36">
            <v>4</v>
          </cell>
          <cell r="E36">
            <v>8.9968256483089926E-2</v>
          </cell>
          <cell r="F36">
            <v>795000000</v>
          </cell>
        </row>
        <row r="41">
          <cell r="C41">
            <v>4.3478260869565216E-2</v>
          </cell>
          <cell r="D41">
            <v>2</v>
          </cell>
          <cell r="E41">
            <v>0.16975142732658477</v>
          </cell>
          <cell r="F41">
            <v>1500000000</v>
          </cell>
        </row>
        <row r="68">
          <cell r="C68">
            <v>0.52173913043478259</v>
          </cell>
          <cell r="D68">
            <v>24</v>
          </cell>
          <cell r="E68">
            <v>3.0521306633319943E-2</v>
          </cell>
          <cell r="F68">
            <v>269700000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0.1111111111111111</v>
          </cell>
          <cell r="E9">
            <v>6</v>
          </cell>
          <cell r="F9">
            <v>9.160695951131935E-2</v>
          </cell>
          <cell r="G9">
            <v>761000000</v>
          </cell>
        </row>
        <row r="16">
          <cell r="D16">
            <v>7.407407407407407E-2</v>
          </cell>
          <cell r="E16">
            <v>4</v>
          </cell>
          <cell r="F16">
            <v>9.5699780304203522E-2</v>
          </cell>
          <cell r="G16">
            <v>795000000</v>
          </cell>
        </row>
        <row r="21">
          <cell r="D21">
            <v>3.7037037037037035E-2</v>
          </cell>
          <cell r="E21">
            <v>2</v>
          </cell>
          <cell r="F21">
            <v>0.1504713526795653</v>
          </cell>
          <cell r="G21">
            <v>1250000000</v>
          </cell>
        </row>
        <row r="27">
          <cell r="D27">
            <v>5.5555555555555552E-2</v>
          </cell>
          <cell r="E27">
            <v>3</v>
          </cell>
          <cell r="F27">
            <v>0.23533719559084013</v>
          </cell>
          <cell r="G27">
            <v>1955000000</v>
          </cell>
        </row>
        <row r="36">
          <cell r="D36">
            <v>0.1111111111111111</v>
          </cell>
          <cell r="E36">
            <v>6</v>
          </cell>
          <cell r="F36">
            <v>0.35631616314521064</v>
          </cell>
          <cell r="G36">
            <v>2960000000</v>
          </cell>
        </row>
        <row r="72">
          <cell r="D72">
            <v>0.61111111111111116</v>
          </cell>
          <cell r="E72">
            <v>33</v>
          </cell>
          <cell r="F72">
            <v>7.0568548768861025E-2</v>
          </cell>
          <cell r="G72">
            <v>586229102.01999998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Removals"/>
      <sheetName val="Summary"/>
      <sheetName val="Historic LTV"/>
    </sheetNames>
    <sheetDataSet>
      <sheetData sheetId="0">
        <row r="1">
          <cell r="A1" t="str">
            <v>PropCBal &gt;1m</v>
          </cell>
          <cell r="B1" t="str">
            <v>Indexed LTV &gt;100%</v>
          </cell>
          <cell r="C1" t="str">
            <v>Curr LTV &gt;100%</v>
          </cell>
          <cell r="D1" t="str">
            <v>Unique Property Number</v>
          </cell>
          <cell r="E1" t="str">
            <v>WA Historical LTV</v>
          </cell>
          <cell r="F1" t="str">
            <v>WA Current LTV</v>
          </cell>
          <cell r="G1" t="str">
            <v>WA Indexed LTV</v>
          </cell>
          <cell r="H1" t="str">
            <v>WA Seasoning</v>
          </cell>
          <cell r="I1" t="str">
            <v>WA Remaining Term</v>
          </cell>
          <cell r="J1" t="str">
            <v>WA Interest Rate</v>
          </cell>
          <cell r="K1" t="str">
            <v>WA Funding Cost</v>
          </cell>
          <cell r="L1" t="str">
            <v>WA Fixed Remaining Term</v>
          </cell>
          <cell r="M1" t="str">
            <v>WA Original Term</v>
          </cell>
          <cell r="N1" t="str">
            <v>Fixed Merge</v>
          </cell>
          <cell r="O1" t="str">
            <v>Short Geo Location</v>
          </cell>
          <cell r="P1" t="str">
            <v>Indexed = 0</v>
          </cell>
          <cell r="Q1" t="str">
            <v>Numbered</v>
          </cell>
          <cell r="R1" t="str">
            <v>Identify Last Account in Property</v>
          </cell>
          <cell r="S1" t="str">
            <v>Coded Account Number</v>
          </cell>
          <cell r="T1" t="str">
            <v>Coded Property Number</v>
          </cell>
          <cell r="U1" t="str">
            <v>Count</v>
          </cell>
          <cell r="V1" t="str">
            <v>Z6Bkcd</v>
          </cell>
          <cell r="W1" t="str">
            <v>Z6Pool</v>
          </cell>
          <cell r="X1" t="str">
            <v>Z6Accn</v>
          </cell>
          <cell r="Y1" t="str">
            <v>Z6Prno</v>
          </cell>
          <cell r="Z1" t="str">
            <v>Z6Date</v>
          </cell>
          <cell r="AA1" t="str">
            <v>Z6Mtdt</v>
          </cell>
          <cell r="AB1" t="str">
            <v>Z6Nbal</v>
          </cell>
          <cell r="AC1" t="str">
            <v>Z6Rmtm</v>
          </cell>
          <cell r="AD1" t="str">
            <v>Z6Raty</v>
          </cell>
          <cell r="AE1" t="str">
            <v>Z6Ptds</v>
          </cell>
          <cell r="AF1" t="str">
            <v>Z6Ptyp</v>
          </cell>
          <cell r="AG1" t="str">
            <v>Z6Desc</v>
          </cell>
          <cell r="AH1" t="str">
            <v>Z6Mtyp</v>
          </cell>
          <cell r="AI1" t="str">
            <v>Z6Mtds</v>
          </cell>
          <cell r="AJ1" t="str">
            <v>Z6Rate</v>
          </cell>
          <cell r="AK1" t="str">
            <v>Z6Mxft</v>
          </cell>
          <cell r="AL1" t="str">
            <v>Z6Dtrw</v>
          </cell>
          <cell r="AM1" t="str">
            <v>Discount Review Date</v>
          </cell>
          <cell r="AN1" t="str">
            <v>Z6Term</v>
          </cell>
          <cell r="AO1" t="str">
            <v>Z6Lona</v>
          </cell>
          <cell r="AP1" t="str">
            <v>Z6Arac</v>
          </cell>
          <cell r="AQ1" t="str">
            <v>Z6Mere</v>
          </cell>
          <cell r="AR1" t="str">
            <v>Z6Dtap</v>
          </cell>
          <cell r="AS1" t="str">
            <v>Z6Stsg</v>
          </cell>
          <cell r="AT1" t="str">
            <v>Z6Staf</v>
          </cell>
          <cell r="AU1" t="str">
            <v>Z6Rtgp</v>
          </cell>
          <cell r="AV1" t="str">
            <v>Z6Rgds</v>
          </cell>
          <cell r="AW1" t="str">
            <v>Z6Cpdt</v>
          </cell>
          <cell r="AX1" t="str">
            <v>Z6Mcmp</v>
          </cell>
          <cell r="AY1" t="str">
            <v>Z6Parr</v>
          </cell>
          <cell r="AZ1" t="str">
            <v>Base Prop Num</v>
          </cell>
          <cell r="BA1" t="str">
            <v>Z6Afhs</v>
          </cell>
          <cell r="BB1" t="str">
            <v>Z6Pmtf</v>
          </cell>
          <cell r="BC1" t="str">
            <v>Z6Pfds</v>
          </cell>
          <cell r="BD1" t="str">
            <v>Z6Msty</v>
          </cell>
          <cell r="BE1" t="str">
            <v>Z6Ldsc</v>
          </cell>
          <cell r="BF1" t="str">
            <v>Z6Fncs</v>
          </cell>
          <cell r="BG1" t="str">
            <v>Z6Plqc</v>
          </cell>
          <cell r="BH1" t="str">
            <v>Z6Marg</v>
          </cell>
          <cell r="BI1" t="str">
            <v>Z6Otm1</v>
          </cell>
          <cell r="BJ1" t="str">
            <v>Z6Otm2</v>
          </cell>
          <cell r="BK1" t="str">
            <v>Z6Com1</v>
          </cell>
          <cell r="BL1" t="str">
            <v>Z6Com2</v>
          </cell>
          <cell r="BM1" t="str">
            <v>Z6Bon1</v>
          </cell>
          <cell r="BN1" t="str">
            <v>Z6Bon2</v>
          </cell>
          <cell r="BO1" t="str">
            <v>Z6Esl1</v>
          </cell>
          <cell r="BP1" t="str">
            <v>Z6Esl2</v>
          </cell>
          <cell r="BQ1" t="str">
            <v>Z6Ssl1</v>
          </cell>
          <cell r="BR1" t="str">
            <v>Z6Ssl2</v>
          </cell>
          <cell r="BS1" t="str">
            <v>Z6Oin1</v>
          </cell>
          <cell r="BT1" t="str">
            <v>Z6Oin2</v>
          </cell>
          <cell r="BU1" t="str">
            <v>Z6Mori</v>
          </cell>
          <cell r="BV1" t="str">
            <v>Z6Napp</v>
          </cell>
          <cell r="BW1" t="str">
            <v>Z7Bkcd</v>
          </cell>
          <cell r="BX1" t="str">
            <v>Z7Pool</v>
          </cell>
          <cell r="BY1" t="str">
            <v>Z7Prno</v>
          </cell>
          <cell r="BZ1" t="str">
            <v>Z7Date</v>
          </cell>
          <cell r="CA1" t="str">
            <v>Z7Acnt</v>
          </cell>
          <cell r="CB1" t="str">
            <v>Z7Nbal</v>
          </cell>
          <cell r="CC1" t="str">
            <v>Z7Pval</v>
          </cell>
          <cell r="CD1" t="str">
            <v>Z7Vald</v>
          </cell>
          <cell r="CE1" t="str">
            <v>Z7Mksg</v>
          </cell>
          <cell r="CF1" t="str">
            <v>Z7Mkds</v>
          </cell>
          <cell r="CG1" t="str">
            <v>Z7Geog</v>
          </cell>
          <cell r="CH1" t="str">
            <v>Z7Geds</v>
          </cell>
          <cell r="CI1" t="str">
            <v>Z7Arac</v>
          </cell>
          <cell r="CJ1" t="str">
            <v>Z7Liva</v>
          </cell>
          <cell r="CK1" t="str">
            <v>Z7Livd</v>
          </cell>
          <cell r="CL1" t="str">
            <v>Z7Lona</v>
          </cell>
          <cell r="CM1" t="str">
            <v>Z7Mere</v>
          </cell>
          <cell r="CN1" t="str">
            <v>Z7Parr</v>
          </cell>
          <cell r="CO1" t="str">
            <v>Base Prop Num2</v>
          </cell>
          <cell r="CP1" t="str">
            <v>Z7Afhs</v>
          </cell>
          <cell r="CQ1" t="str">
            <v>Original LTV Calc</v>
          </cell>
          <cell r="CR1" t="str">
            <v>Current LTV Calc</v>
          </cell>
          <cell r="CS1" t="str">
            <v>Indexed LTV Calc</v>
          </cell>
          <cell r="CT1" t="str">
            <v>Z7Oltv</v>
          </cell>
          <cell r="CU1" t="str">
            <v>Z7Ltvb</v>
          </cell>
          <cell r="CV1" t="str">
            <v>Z7Iltv</v>
          </cell>
          <cell r="CW1" t="str">
            <v>Valuation LT CBAL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D32"/>
  <sheetViews>
    <sheetView tabSelected="1" topLeftCell="T1" zoomScaleNormal="100" workbookViewId="0">
      <selection activeCell="AD31" sqref="AD31"/>
    </sheetView>
  </sheetViews>
  <sheetFormatPr defaultRowHeight="13.2" x14ac:dyDescent="0.25"/>
  <cols>
    <col min="1" max="1" width="13.109375" bestFit="1" customWidth="1"/>
    <col min="2" max="2" width="7.109375" customWidth="1"/>
    <col min="3" max="3" width="7" customWidth="1"/>
    <col min="4" max="12" width="7.5546875" customWidth="1"/>
    <col min="13" max="13" width="8.5546875" customWidth="1"/>
    <col min="14" max="14" width="9.88671875" customWidth="1"/>
    <col min="15" max="17" width="8.44140625" customWidth="1"/>
    <col min="18" max="19" width="9" customWidth="1"/>
    <col min="20" max="22" width="8.6640625" customWidth="1"/>
    <col min="24" max="24" width="10" customWidth="1"/>
  </cols>
  <sheetData>
    <row r="2" spans="1:30" x14ac:dyDescent="0.25">
      <c r="B2" s="1">
        <v>40787</v>
      </c>
      <c r="C2" s="2">
        <v>40878</v>
      </c>
      <c r="D2" s="2">
        <v>40969</v>
      </c>
      <c r="E2" s="2">
        <v>41061</v>
      </c>
      <c r="F2" s="2">
        <v>41182</v>
      </c>
      <c r="G2" s="2">
        <v>41274</v>
      </c>
      <c r="H2" s="2">
        <v>41364</v>
      </c>
      <c r="I2" s="2">
        <v>41455</v>
      </c>
      <c r="J2" s="2">
        <v>41547</v>
      </c>
      <c r="K2" s="2">
        <v>41639</v>
      </c>
      <c r="L2" s="2">
        <v>41729</v>
      </c>
      <c r="M2" s="2">
        <v>41820</v>
      </c>
      <c r="N2" s="2">
        <v>41912</v>
      </c>
      <c r="O2" s="2">
        <v>42004</v>
      </c>
      <c r="P2" s="2">
        <v>42094</v>
      </c>
      <c r="Q2" s="2">
        <v>42185</v>
      </c>
      <c r="R2" s="2">
        <v>42277</v>
      </c>
      <c r="S2" s="2">
        <v>42369</v>
      </c>
      <c r="T2" s="2">
        <v>42460</v>
      </c>
      <c r="U2" s="2">
        <v>42522</v>
      </c>
      <c r="V2" s="2">
        <v>42643</v>
      </c>
      <c r="W2" s="2">
        <v>42735</v>
      </c>
      <c r="X2" s="2">
        <v>42825</v>
      </c>
      <c r="Y2" s="2">
        <v>42916</v>
      </c>
      <c r="Z2" s="2">
        <v>43008</v>
      </c>
      <c r="AA2" s="2">
        <v>43100</v>
      </c>
      <c r="AB2" s="2">
        <v>43190</v>
      </c>
      <c r="AC2" s="2">
        <v>43281</v>
      </c>
      <c r="AD2" s="2">
        <v>43344</v>
      </c>
    </row>
    <row r="3" spans="1:30" x14ac:dyDescent="0.25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6" x14ac:dyDescent="0.3">
      <c r="A4" s="6" t="s">
        <v>1</v>
      </c>
      <c r="B4" s="7">
        <v>543</v>
      </c>
      <c r="C4" s="7">
        <v>1690</v>
      </c>
      <c r="D4" s="8">
        <v>1190</v>
      </c>
      <c r="E4" s="8">
        <v>2760</v>
      </c>
      <c r="F4" s="8">
        <v>4852.5</v>
      </c>
      <c r="G4" s="8">
        <v>3662.5</v>
      </c>
      <c r="H4" s="8">
        <v>3092</v>
      </c>
      <c r="I4" s="8">
        <v>2302.5</v>
      </c>
      <c r="J4" s="8">
        <v>1613.1</v>
      </c>
      <c r="K4" s="8">
        <v>1668.1</v>
      </c>
      <c r="L4" s="8">
        <v>1468.1</v>
      </c>
      <c r="M4" s="7">
        <v>3390.1</v>
      </c>
      <c r="N4" s="8">
        <v>2137</v>
      </c>
      <c r="O4" s="8">
        <v>4332</v>
      </c>
      <c r="P4" s="8">
        <f>+'[1]7. Bond Table Source Data'!F13/1000000</f>
        <v>4992</v>
      </c>
      <c r="Q4" s="8">
        <f>+'[2]7. Bond Table Source Data'!F12/1000000</f>
        <v>3060</v>
      </c>
      <c r="R4" s="8">
        <v>3660</v>
      </c>
      <c r="S4" s="8">
        <v>1415.75</v>
      </c>
      <c r="T4" s="8">
        <v>756</v>
      </c>
      <c r="U4" s="8">
        <v>1756</v>
      </c>
      <c r="V4" s="8">
        <v>1006</v>
      </c>
      <c r="W4" s="8">
        <v>963.21500000000003</v>
      </c>
      <c r="X4" s="8">
        <v>1658.2149999999999</v>
      </c>
      <c r="Y4" s="8">
        <v>695</v>
      </c>
      <c r="Z4" s="8">
        <v>706</v>
      </c>
      <c r="AA4" s="8">
        <v>706</v>
      </c>
      <c r="AB4" s="8">
        <v>761</v>
      </c>
      <c r="AC4" s="8">
        <f>+'[3]7. Bond Table Source Data'!G9/1000000</f>
        <v>761</v>
      </c>
      <c r="AD4" s="8">
        <v>765</v>
      </c>
    </row>
    <row r="5" spans="1:30" ht="15.6" x14ac:dyDescent="0.3">
      <c r="A5" s="6" t="s">
        <v>2</v>
      </c>
      <c r="B5" s="7">
        <v>4252.5</v>
      </c>
      <c r="C5" s="7">
        <v>3062.5</v>
      </c>
      <c r="D5" s="8">
        <v>3662.5</v>
      </c>
      <c r="E5" s="8">
        <v>2302.5</v>
      </c>
      <c r="F5" s="8">
        <v>1613.1</v>
      </c>
      <c r="G5" s="8">
        <v>1668.1</v>
      </c>
      <c r="H5" s="8">
        <v>1468.1</v>
      </c>
      <c r="I5" s="8">
        <v>3410.1</v>
      </c>
      <c r="J5" s="8">
        <v>2407</v>
      </c>
      <c r="K5" s="8">
        <v>4582</v>
      </c>
      <c r="L5" s="8">
        <v>4992</v>
      </c>
      <c r="M5" s="7">
        <v>3060</v>
      </c>
      <c r="N5" s="8">
        <v>3660</v>
      </c>
      <c r="O5" s="8">
        <v>1416</v>
      </c>
      <c r="P5" s="8">
        <f>+'[1]7. Bond Table Source Data'!F19/1000000</f>
        <v>755.75</v>
      </c>
      <c r="Q5" s="8">
        <f>+'[2]7. Bond Table Source Data'!F20/1000000</f>
        <v>2450.75</v>
      </c>
      <c r="R5" s="8">
        <v>1005.75</v>
      </c>
      <c r="S5" s="8">
        <v>1000</v>
      </c>
      <c r="T5" s="8">
        <v>1695</v>
      </c>
      <c r="U5" s="8">
        <v>695</v>
      </c>
      <c r="V5" s="8">
        <v>706</v>
      </c>
      <c r="W5" s="8">
        <v>706</v>
      </c>
      <c r="X5" s="8">
        <v>761</v>
      </c>
      <c r="Y5" s="8">
        <v>761</v>
      </c>
      <c r="Z5" s="8">
        <v>765</v>
      </c>
      <c r="AA5" s="8">
        <v>795</v>
      </c>
      <c r="AB5" s="8">
        <v>795</v>
      </c>
      <c r="AC5" s="8">
        <f>+'[3]7. Bond Table Source Data'!G16/1000000</f>
        <v>795</v>
      </c>
      <c r="AD5" s="8">
        <v>780</v>
      </c>
    </row>
    <row r="6" spans="1:30" ht="15.6" x14ac:dyDescent="0.3">
      <c r="A6" s="6" t="s">
        <v>3</v>
      </c>
      <c r="B6" s="7">
        <v>2372</v>
      </c>
      <c r="C6" s="7">
        <v>1727</v>
      </c>
      <c r="D6" s="8">
        <v>1707</v>
      </c>
      <c r="E6" s="8">
        <v>3413</v>
      </c>
      <c r="F6" s="8">
        <v>2407</v>
      </c>
      <c r="G6" s="8">
        <v>4602</v>
      </c>
      <c r="H6" s="8">
        <v>5262</v>
      </c>
      <c r="I6" s="8">
        <v>3310</v>
      </c>
      <c r="J6" s="8">
        <v>3660</v>
      </c>
      <c r="K6" s="8">
        <v>1415.75</v>
      </c>
      <c r="L6" s="8">
        <v>755.75</v>
      </c>
      <c r="M6" s="7">
        <v>1755.75</v>
      </c>
      <c r="N6" s="8">
        <v>1006</v>
      </c>
      <c r="O6" s="8">
        <v>1000</v>
      </c>
      <c r="P6" s="8">
        <f>+'[1]7. Bond Table Source Data'!F25/1000000</f>
        <v>1695</v>
      </c>
      <c r="Q6" s="8">
        <f>+'[2]7. Bond Table Source Data'!F29/1000000</f>
        <v>761</v>
      </c>
      <c r="R6" s="8">
        <v>706</v>
      </c>
      <c r="S6" s="8">
        <v>706</v>
      </c>
      <c r="T6" s="8">
        <v>761</v>
      </c>
      <c r="U6" s="8">
        <v>761</v>
      </c>
      <c r="V6" s="8">
        <v>765</v>
      </c>
      <c r="W6" s="8">
        <v>795</v>
      </c>
      <c r="X6" s="8">
        <v>795</v>
      </c>
      <c r="Y6" s="8">
        <v>795</v>
      </c>
      <c r="Z6" s="8">
        <v>780</v>
      </c>
      <c r="AA6" s="8">
        <v>1250</v>
      </c>
      <c r="AB6" s="8">
        <v>1250</v>
      </c>
      <c r="AC6" s="8">
        <f>+'[3]7. Bond Table Source Data'!G21/1000000</f>
        <v>1250</v>
      </c>
      <c r="AD6" s="8">
        <v>1250</v>
      </c>
    </row>
    <row r="7" spans="1:30" ht="15.6" x14ac:dyDescent="0.3">
      <c r="A7" s="6" t="s">
        <v>4</v>
      </c>
      <c r="B7" s="7">
        <v>5200</v>
      </c>
      <c r="C7" s="7">
        <v>5146.25</v>
      </c>
      <c r="D7" s="8">
        <v>5037.75</v>
      </c>
      <c r="E7" s="8">
        <v>3065.75</v>
      </c>
      <c r="F7" s="8">
        <v>2665.75</v>
      </c>
      <c r="G7" s="8">
        <v>1415.75</v>
      </c>
      <c r="H7" s="8">
        <v>1450.75</v>
      </c>
      <c r="I7" s="8">
        <v>1450.75</v>
      </c>
      <c r="J7" s="8">
        <v>711.75</v>
      </c>
      <c r="K7" s="8">
        <v>1706</v>
      </c>
      <c r="L7" s="8">
        <v>2456</v>
      </c>
      <c r="M7" s="7">
        <v>1456</v>
      </c>
      <c r="N7" s="8">
        <v>1471</v>
      </c>
      <c r="O7" s="8">
        <v>2001</v>
      </c>
      <c r="P7" s="8">
        <f>+'[1]7. Bond Table Source Data'!F35/1000000</f>
        <v>1556</v>
      </c>
      <c r="Q7" s="8">
        <f>+'[2]7. Bond Table Source Data'!F36/1000000</f>
        <v>795</v>
      </c>
      <c r="R7" s="8">
        <v>1545</v>
      </c>
      <c r="S7" s="8">
        <v>2045</v>
      </c>
      <c r="T7" s="8">
        <v>2045</v>
      </c>
      <c r="U7" s="8">
        <v>2045</v>
      </c>
      <c r="V7" s="8">
        <v>2030</v>
      </c>
      <c r="W7" s="8">
        <v>2500</v>
      </c>
      <c r="X7" s="8">
        <v>1750</v>
      </c>
      <c r="Y7" s="8">
        <v>2705</v>
      </c>
      <c r="Z7" s="8">
        <v>2705</v>
      </c>
      <c r="AA7" s="8">
        <v>2205</v>
      </c>
      <c r="AB7" s="8">
        <v>1455</v>
      </c>
      <c r="AC7" s="8">
        <f>+'[3]7. Bond Table Source Data'!G27/1000000</f>
        <v>1955</v>
      </c>
      <c r="AD7" s="8">
        <v>1955</v>
      </c>
    </row>
    <row r="8" spans="1:30" ht="15.6" x14ac:dyDescent="0.3">
      <c r="A8" s="6" t="s">
        <v>5</v>
      </c>
      <c r="B8" s="7">
        <v>1666.25</v>
      </c>
      <c r="C8" s="7">
        <v>545</v>
      </c>
      <c r="D8" s="8">
        <v>331</v>
      </c>
      <c r="E8" s="8">
        <v>335</v>
      </c>
      <c r="F8" s="8">
        <v>281</v>
      </c>
      <c r="G8" s="8">
        <v>251</v>
      </c>
      <c r="H8" s="8">
        <v>56</v>
      </c>
      <c r="I8" s="8">
        <v>56</v>
      </c>
      <c r="J8" s="8">
        <v>45</v>
      </c>
      <c r="K8" s="8">
        <v>545</v>
      </c>
      <c r="L8" s="8">
        <v>545</v>
      </c>
      <c r="M8" s="7">
        <v>545</v>
      </c>
      <c r="N8" s="8">
        <v>530</v>
      </c>
      <c r="O8" s="8">
        <v>10</v>
      </c>
      <c r="P8" s="8">
        <f>+'[1]7. Bond Table Source Data'!F39/1000000</f>
        <v>500</v>
      </c>
      <c r="Q8" s="8">
        <f>+'[2]7. Bond Table Source Data'!F41/1000000</f>
        <v>1500</v>
      </c>
      <c r="R8" s="8">
        <v>1500</v>
      </c>
      <c r="S8" s="8">
        <v>1760</v>
      </c>
      <c r="T8" s="8">
        <v>1010</v>
      </c>
      <c r="U8" s="8">
        <v>1965</v>
      </c>
      <c r="V8" s="8">
        <v>2965</v>
      </c>
      <c r="W8" s="8">
        <v>2465</v>
      </c>
      <c r="X8" s="8">
        <v>2465</v>
      </c>
      <c r="Y8" s="8">
        <v>1510</v>
      </c>
      <c r="Z8" s="8">
        <v>1510</v>
      </c>
      <c r="AA8" s="8">
        <v>1510</v>
      </c>
      <c r="AB8" s="8">
        <v>3460</v>
      </c>
      <c r="AC8" s="8">
        <f>+'[3]7. Bond Table Source Data'!G36/1000000</f>
        <v>2960</v>
      </c>
      <c r="AD8" s="8">
        <v>2970</v>
      </c>
    </row>
    <row r="9" spans="1:30" ht="15.6" x14ac:dyDescent="0.3">
      <c r="A9" s="9" t="s">
        <v>6</v>
      </c>
      <c r="B9" s="10">
        <v>61</v>
      </c>
      <c r="C9" s="10">
        <v>51</v>
      </c>
      <c r="D9" s="11">
        <v>65</v>
      </c>
      <c r="E9" s="11">
        <v>61</v>
      </c>
      <c r="F9" s="11">
        <v>65</v>
      </c>
      <c r="G9" s="11">
        <v>65</v>
      </c>
      <c r="H9" s="11">
        <v>65</v>
      </c>
      <c r="I9" s="11">
        <v>65</v>
      </c>
      <c r="J9" s="11">
        <v>65</v>
      </c>
      <c r="K9" s="11">
        <v>75</v>
      </c>
      <c r="L9" s="11">
        <v>184.7</v>
      </c>
      <c r="M9" s="10">
        <v>209.7</v>
      </c>
      <c r="N9" s="11">
        <v>210</v>
      </c>
      <c r="O9" s="11">
        <v>200</v>
      </c>
      <c r="P9" s="11">
        <f>+'[1]7. Bond Table Source Data'!F66/1000000</f>
        <v>269.7</v>
      </c>
      <c r="Q9" s="11">
        <f>+'[2]7. Bond Table Source Data'!F68/1000000</f>
        <v>269.7</v>
      </c>
      <c r="R9" s="11">
        <v>279.7</v>
      </c>
      <c r="S9" s="11">
        <v>424.7</v>
      </c>
      <c r="T9" s="11">
        <v>468</v>
      </c>
      <c r="U9" s="11">
        <v>468</v>
      </c>
      <c r="V9" s="11">
        <v>468</v>
      </c>
      <c r="W9" s="11">
        <v>468.05930000000001</v>
      </c>
      <c r="X9" s="11">
        <v>469.56130913999999</v>
      </c>
      <c r="Y9" s="11">
        <v>460</v>
      </c>
      <c r="Z9" s="11">
        <v>460</v>
      </c>
      <c r="AA9" s="11">
        <v>459.69521519</v>
      </c>
      <c r="AB9" s="11">
        <v>511</v>
      </c>
      <c r="AC9" s="11">
        <f>+'[3]7. Bond Table Source Data'!G72/1000000</f>
        <v>586.22910202000003</v>
      </c>
      <c r="AD9" s="11">
        <v>566</v>
      </c>
    </row>
    <row r="10" spans="1:30" ht="14.4" x14ac:dyDescent="0.3">
      <c r="A10" s="12" t="s">
        <v>7</v>
      </c>
      <c r="B10" s="5"/>
      <c r="C10" s="5"/>
      <c r="D10" s="13"/>
      <c r="E10" s="13"/>
      <c r="F10" s="13"/>
      <c r="G10" s="13"/>
      <c r="H10" s="13"/>
      <c r="I10" s="13"/>
      <c r="J10" s="13"/>
      <c r="K10" s="13"/>
      <c r="L10" s="1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6" x14ac:dyDescent="0.3">
      <c r="A11" s="6" t="s">
        <v>1</v>
      </c>
      <c r="B11" s="14">
        <v>4.5487863620180528E-2</v>
      </c>
      <c r="C11" s="14">
        <f t="shared" ref="C11:C16" si="0">C4/SUM($M$4:$M$9)</f>
        <v>0.16224181710835159</v>
      </c>
      <c r="D11" s="14">
        <v>9.9222479311279255E-2</v>
      </c>
      <c r="E11" s="14">
        <v>0.23120903055561373</v>
      </c>
      <c r="F11" s="14">
        <v>0.40831008847770384</v>
      </c>
      <c r="G11" s="14">
        <v>0.31399092105432364</v>
      </c>
      <c r="H11" s="14">
        <v>0.27137446956033295</v>
      </c>
      <c r="I11" s="14">
        <v>0.21733282362768833</v>
      </c>
      <c r="J11" s="14">
        <v>0.18973517528537903</v>
      </c>
      <c r="K11" s="14">
        <v>0.16694606103974738</v>
      </c>
      <c r="L11" s="14">
        <v>0.1411424258884493</v>
      </c>
      <c r="M11" s="14">
        <v>0.32545324507634482</v>
      </c>
      <c r="N11" s="14">
        <v>0.23699999999999999</v>
      </c>
      <c r="O11" s="14">
        <v>0.48399999999999999</v>
      </c>
      <c r="P11" s="14">
        <f>+'[1]7. Bond Table Source Data'!D13</f>
        <v>0.51103296838290624</v>
      </c>
      <c r="Q11" s="14">
        <f>+'[2]7. Bond Table Source Data'!E12</f>
        <v>0.34629291174623295</v>
      </c>
      <c r="R11" s="14">
        <v>0.42086138596783745</v>
      </c>
      <c r="S11" s="14">
        <v>0.19258105543804283</v>
      </c>
      <c r="T11" s="14">
        <v>0.112</v>
      </c>
      <c r="U11" s="14">
        <v>0.22800000000000001</v>
      </c>
      <c r="V11" s="14">
        <v>0.127</v>
      </c>
      <c r="W11" s="14">
        <v>0.12196803142572875</v>
      </c>
      <c r="X11" s="14">
        <v>0.20993315104786686</v>
      </c>
      <c r="Y11" s="14">
        <v>0.1</v>
      </c>
      <c r="Z11" s="14">
        <v>0.10199999999999999</v>
      </c>
      <c r="AA11" s="14">
        <v>0.10193922459243415</v>
      </c>
      <c r="AB11" s="14">
        <v>9.1999999999999998E-2</v>
      </c>
      <c r="AC11" s="14">
        <f>+'[3]7. Bond Table Source Data'!F9</f>
        <v>9.160695951131935E-2</v>
      </c>
      <c r="AD11" s="14">
        <v>9.1999999999999998E-2</v>
      </c>
    </row>
    <row r="12" spans="1:30" ht="15.6" x14ac:dyDescent="0.3">
      <c r="A12" s="6" t="s">
        <v>2</v>
      </c>
      <c r="B12" s="14">
        <v>0.35623782697019835</v>
      </c>
      <c r="C12" s="14">
        <f t="shared" si="0"/>
        <v>0.29400329283687976</v>
      </c>
      <c r="D12" s="14">
        <v>0.30538010964500867</v>
      </c>
      <c r="E12" s="14">
        <v>0.19288362059938427</v>
      </c>
      <c r="F12" s="14">
        <v>0.13573312802130533</v>
      </c>
      <c r="G12" s="14">
        <v>0.14300839738176579</v>
      </c>
      <c r="H12" s="14">
        <v>0.12885021305353325</v>
      </c>
      <c r="I12" s="14">
        <v>0.32187911481119652</v>
      </c>
      <c r="J12" s="14">
        <v>0.28311485147350279</v>
      </c>
      <c r="K12" s="14">
        <v>0.45857373759614084</v>
      </c>
      <c r="L12" s="14">
        <v>0.47992847219885493</v>
      </c>
      <c r="M12" s="14">
        <v>0.29376329014884961</v>
      </c>
      <c r="N12" s="14">
        <v>0.40600000000000003</v>
      </c>
      <c r="O12" s="14">
        <v>0.158</v>
      </c>
      <c r="P12" s="14">
        <f>+'[1]7. Bond Table Source Data'!D19</f>
        <v>7.7366419442183768E-2</v>
      </c>
      <c r="Q12" s="14">
        <f>+'[2]7. Bond Table Source Data'!E20</f>
        <v>0.27734554034708508</v>
      </c>
      <c r="R12" s="14">
        <v>0.11565063905386681</v>
      </c>
      <c r="S12" s="14">
        <v>0.13602758639452081</v>
      </c>
      <c r="T12" s="14">
        <v>0.252</v>
      </c>
      <c r="U12" s="14">
        <v>0.09</v>
      </c>
      <c r="V12" s="14">
        <v>8.8999999999999996E-2</v>
      </c>
      <c r="W12" s="14">
        <v>8.9397933157773182E-2</v>
      </c>
      <c r="X12" s="14">
        <v>9.6344037382020228E-2</v>
      </c>
      <c r="Y12" s="14">
        <v>0.11</v>
      </c>
      <c r="Z12" s="14">
        <v>0.11</v>
      </c>
      <c r="AA12" s="14">
        <v>0.11478992004388831</v>
      </c>
      <c r="AB12" s="14">
        <v>9.7000000000000003E-2</v>
      </c>
      <c r="AC12" s="14">
        <f>+'[3]7. Bond Table Source Data'!F16</f>
        <v>9.5699780304203522E-2</v>
      </c>
      <c r="AD12" s="14">
        <v>9.4E-2</v>
      </c>
    </row>
    <row r="13" spans="1:30" ht="15.6" x14ac:dyDescent="0.3">
      <c r="A13" s="6" t="s">
        <v>3</v>
      </c>
      <c r="B13" s="14">
        <v>0.19870573205721587</v>
      </c>
      <c r="C13" s="14">
        <f t="shared" si="0"/>
        <v>0.16579385689119716</v>
      </c>
      <c r="D13" s="14">
        <v>0.14233006065912077</v>
      </c>
      <c r="E13" s="14">
        <v>0.2859117468428658</v>
      </c>
      <c r="F13" s="14">
        <v>0.2025352669687446</v>
      </c>
      <c r="G13" s="14">
        <v>0.39453548633228597</v>
      </c>
      <c r="H13" s="14">
        <v>0.46182809147039849</v>
      </c>
      <c r="I13" s="14">
        <v>0.3124306823920297</v>
      </c>
      <c r="J13" s="14">
        <v>0.43049453942377247</v>
      </c>
      <c r="K13" s="14">
        <v>0.14169047773935758</v>
      </c>
      <c r="L13" s="14">
        <v>7.2657440477621113E-2</v>
      </c>
      <c r="M13" s="14">
        <v>0.16855388780354338</v>
      </c>
      <c r="N13" s="14">
        <v>0.112</v>
      </c>
      <c r="O13" s="14">
        <v>0.112</v>
      </c>
      <c r="P13" s="14">
        <f>+'[1]7. Bond Table Source Data'!D25</f>
        <v>0.17351780476943629</v>
      </c>
      <c r="Q13" s="14">
        <f>+'[2]7. Bond Table Source Data'!E29</f>
        <v>8.6120557463687339E-2</v>
      </c>
      <c r="R13" s="14">
        <v>8.1182551500899786E-2</v>
      </c>
      <c r="S13" s="14">
        <v>9.6035475994531688E-2</v>
      </c>
      <c r="T13" s="14">
        <v>0.113</v>
      </c>
      <c r="U13" s="14">
        <v>9.9000000000000005E-2</v>
      </c>
      <c r="V13" s="14">
        <v>9.6000000000000002E-2</v>
      </c>
      <c r="W13" s="14">
        <v>0.10066764427822901</v>
      </c>
      <c r="X13" s="14">
        <v>0.10064850160145346</v>
      </c>
      <c r="Y13" s="14">
        <v>0.115</v>
      </c>
      <c r="Z13" s="14">
        <v>0.113</v>
      </c>
      <c r="AA13" s="14">
        <v>0.18048729566649105</v>
      </c>
      <c r="AB13" s="14">
        <v>0.152</v>
      </c>
      <c r="AC13" s="14">
        <f>+'[3]7. Bond Table Source Data'!F21</f>
        <v>0.1504713526795653</v>
      </c>
      <c r="AD13" s="14">
        <v>0.151</v>
      </c>
    </row>
    <row r="14" spans="1:30" ht="15.6" x14ac:dyDescent="0.3">
      <c r="A14" s="6" t="s">
        <v>4</v>
      </c>
      <c r="B14" s="14">
        <v>0.43561121698883748</v>
      </c>
      <c r="C14" s="14">
        <f t="shared" si="0"/>
        <v>0.49404553330997303</v>
      </c>
      <c r="D14" s="14">
        <v>0.42004877743730851</v>
      </c>
      <c r="E14" s="14">
        <v>0.25682213240067853</v>
      </c>
      <c r="F14" s="14">
        <v>0.22430759780720022</v>
      </c>
      <c r="G14" s="14">
        <v>0.12137410142871227</v>
      </c>
      <c r="H14" s="14">
        <v>0.12732746174471316</v>
      </c>
      <c r="I14" s="14">
        <v>0.1369361971239387</v>
      </c>
      <c r="J14" s="14">
        <v>8.3717073342860673E-2</v>
      </c>
      <c r="K14" s="14">
        <v>0.1707391524092135</v>
      </c>
      <c r="L14" s="14">
        <v>0.23611865539270588</v>
      </c>
      <c r="M14" s="14">
        <v>0.13977756550873369</v>
      </c>
      <c r="N14" s="14">
        <v>0.16300000000000001</v>
      </c>
      <c r="O14" s="14">
        <v>0.223</v>
      </c>
      <c r="P14" s="14">
        <f>+'[1]7. Bond Table Source Data'!D35</f>
        <v>0.15928832107447957</v>
      </c>
      <c r="Q14" s="14">
        <f>+'[2]7. Bond Table Source Data'!E36</f>
        <v>8.9968256483089926E-2</v>
      </c>
      <c r="R14" s="14">
        <v>0.17765869981429203</v>
      </c>
      <c r="S14" s="14">
        <v>0.27817641417679506</v>
      </c>
      <c r="T14" s="14">
        <v>0.30399999999999999</v>
      </c>
      <c r="U14" s="14">
        <v>0.26600000000000001</v>
      </c>
      <c r="V14" s="14">
        <v>0.25600000000000001</v>
      </c>
      <c r="W14" s="14">
        <v>0.3165649191139277</v>
      </c>
      <c r="X14" s="14">
        <v>0.22155330541200449</v>
      </c>
      <c r="Y14" s="14">
        <v>0.39100000000000001</v>
      </c>
      <c r="Z14" s="14">
        <v>0.39100000000000001</v>
      </c>
      <c r="AA14" s="14">
        <v>0.31837958955569023</v>
      </c>
      <c r="AB14" s="14">
        <v>0.17699999999999999</v>
      </c>
      <c r="AC14" s="14">
        <f>+'[3]7. Bond Table Source Data'!F27</f>
        <v>0.23533719559084013</v>
      </c>
      <c r="AD14" s="14">
        <v>0.23599999999999999</v>
      </c>
    </row>
    <row r="15" spans="1:30" ht="15.6" x14ac:dyDescent="0.3">
      <c r="A15" s="6" t="s">
        <v>5</v>
      </c>
      <c r="B15" s="14">
        <v>0.13958407505916354</v>
      </c>
      <c r="C15" s="14">
        <f t="shared" si="0"/>
        <v>5.2320585990563086E-2</v>
      </c>
      <c r="D15" s="14">
        <v>2.7598857690784399E-2</v>
      </c>
      <c r="E15" s="14">
        <v>2.8063414940627029E-2</v>
      </c>
      <c r="F15" s="14">
        <v>2.3644540929878367E-2</v>
      </c>
      <c r="G15" s="14">
        <v>2.1518558685224638E-2</v>
      </c>
      <c r="H15" s="14">
        <v>4.9149321783242715E-3</v>
      </c>
      <c r="I15" s="14">
        <v>5.2858363184150039E-3</v>
      </c>
      <c r="J15" s="14">
        <v>5.2929656486529397E-3</v>
      </c>
      <c r="K15" s="14">
        <v>5.4544453729789777E-2</v>
      </c>
      <c r="L15" s="14">
        <v>5.2396037129081717E-2</v>
      </c>
      <c r="M15" s="14">
        <v>5.2320585990563086E-2</v>
      </c>
      <c r="N15" s="14">
        <v>5.8999999999999997E-2</v>
      </c>
      <c r="O15" s="14">
        <v>1E-3</v>
      </c>
      <c r="P15" s="14">
        <f>+'[1]7. Bond Table Source Data'!D39</f>
        <v>5.1185193147326342E-2</v>
      </c>
      <c r="Q15" s="14">
        <f>+'[2]7. Bond Table Source Data'!E41</f>
        <v>0.16975142732658477</v>
      </c>
      <c r="R15" s="14">
        <v>0.17248417457698256</v>
      </c>
      <c r="S15" s="14">
        <v>0.23940855205435663</v>
      </c>
      <c r="T15" s="14">
        <v>0.15</v>
      </c>
      <c r="U15" s="14">
        <v>0.25600000000000001</v>
      </c>
      <c r="V15" s="14">
        <v>0.373</v>
      </c>
      <c r="W15" s="14">
        <v>0.31213301024633272</v>
      </c>
      <c r="X15" s="14">
        <v>0.31207365590890918</v>
      </c>
      <c r="Y15" s="14">
        <v>0.218</v>
      </c>
      <c r="Z15" s="14">
        <v>0.218</v>
      </c>
      <c r="AA15" s="14">
        <v>0.21802865316512118</v>
      </c>
      <c r="AB15" s="14">
        <v>0.42</v>
      </c>
      <c r="AC15" s="14">
        <f>+'[3]7. Bond Table Source Data'!F36</f>
        <v>0.35631616314521064</v>
      </c>
      <c r="AD15" s="14">
        <v>0.35799999999999998</v>
      </c>
    </row>
    <row r="16" spans="1:30" ht="15.6" x14ac:dyDescent="0.3">
      <c r="A16" s="9" t="s">
        <v>6</v>
      </c>
      <c r="B16" s="15">
        <v>5.1100546608305935E-3</v>
      </c>
      <c r="C16" s="15">
        <f t="shared" si="0"/>
        <v>4.8960548358141604E-3</v>
      </c>
      <c r="D16" s="15">
        <v>5.4197152564984469E-3</v>
      </c>
      <c r="E16" s="15">
        <v>5.1100546608305935E-3</v>
      </c>
      <c r="F16" s="15">
        <v>5.4693777951675942E-3</v>
      </c>
      <c r="G16" s="15">
        <v>5.5725351176876547E-3</v>
      </c>
      <c r="H16" s="15">
        <v>5.7048319926978151E-3</v>
      </c>
      <c r="I16" s="15">
        <v>6.1353457267317012E-3</v>
      </c>
      <c r="J16" s="15">
        <v>7.6453948258320241E-3</v>
      </c>
      <c r="K16" s="15">
        <v>7.5061174857508871E-3</v>
      </c>
      <c r="L16" s="15">
        <v>1.7756968913286958E-2</v>
      </c>
      <c r="M16" s="15">
        <v>2.0131425471965284E-2</v>
      </c>
      <c r="N16" s="15">
        <v>2.3E-2</v>
      </c>
      <c r="O16" s="15">
        <v>2.1999999999999999E-2</v>
      </c>
      <c r="P16" s="15">
        <f>+'[1]7. Bond Table Source Data'!D66</f>
        <v>2.7609293183667828E-2</v>
      </c>
      <c r="Q16" s="15">
        <f>+'[2]7. Bond Table Source Data'!E68</f>
        <v>3.0521306633319943E-2</v>
      </c>
      <c r="R16" s="15">
        <v>3.2162549086121352E-2</v>
      </c>
      <c r="S16" s="14">
        <v>5.7770915941752987E-2</v>
      </c>
      <c r="T16" s="14">
        <v>6.9000000000000006E-2</v>
      </c>
      <c r="U16" s="14">
        <v>6.0999999999999999E-2</v>
      </c>
      <c r="V16" s="14">
        <v>5.8999999999999997E-2</v>
      </c>
      <c r="W16" s="14">
        <v>5.9268461778008645E-2</v>
      </c>
      <c r="X16" s="14">
        <v>5.944734864774575E-2</v>
      </c>
      <c r="Y16" s="14">
        <v>6.6000000000000003E-2</v>
      </c>
      <c r="Z16" s="14">
        <v>6.6000000000000003E-2</v>
      </c>
      <c r="AA16" s="14">
        <v>6.6375316976375012E-2</v>
      </c>
      <c r="AB16" s="14">
        <v>6.2E-2</v>
      </c>
      <c r="AC16" s="14">
        <f>+'[3]7. Bond Table Source Data'!F72</f>
        <v>7.0568548768861025E-2</v>
      </c>
      <c r="AD16" s="14">
        <v>6.8000000000000005E-2</v>
      </c>
    </row>
    <row r="17" spans="1:30" ht="14.4" x14ac:dyDescent="0.3">
      <c r="A17" s="12" t="s">
        <v>8</v>
      </c>
      <c r="B17" s="5"/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6" x14ac:dyDescent="0.3">
      <c r="A18" s="6" t="s">
        <v>1</v>
      </c>
      <c r="B18" s="16">
        <v>2</v>
      </c>
      <c r="C18" s="16">
        <v>4</v>
      </c>
      <c r="D18" s="16">
        <v>3</v>
      </c>
      <c r="E18" s="16">
        <v>7</v>
      </c>
      <c r="F18" s="16">
        <v>9</v>
      </c>
      <c r="G18" s="16">
        <v>6</v>
      </c>
      <c r="H18" s="16">
        <v>5</v>
      </c>
      <c r="I18" s="16">
        <v>4</v>
      </c>
      <c r="J18" s="16">
        <v>3</v>
      </c>
      <c r="K18" s="16">
        <v>5</v>
      </c>
      <c r="L18" s="16">
        <v>4</v>
      </c>
      <c r="M18" s="16">
        <v>4</v>
      </c>
      <c r="N18" s="16">
        <v>4</v>
      </c>
      <c r="O18" s="16">
        <v>4</v>
      </c>
      <c r="P18" s="16">
        <f>+'[1]7. Bond Table Source Data'!C13</f>
        <v>6</v>
      </c>
      <c r="Q18" s="16">
        <f>+'[2]7. Bond Table Source Data'!D12</f>
        <v>5</v>
      </c>
      <c r="R18" s="16">
        <v>5</v>
      </c>
      <c r="S18" s="16">
        <v>4</v>
      </c>
      <c r="T18" s="16">
        <v>2</v>
      </c>
      <c r="U18" s="16">
        <v>3</v>
      </c>
      <c r="V18" s="16">
        <v>2</v>
      </c>
      <c r="W18" s="16">
        <v>1</v>
      </c>
      <c r="X18" s="16">
        <v>3</v>
      </c>
      <c r="Y18" s="16">
        <v>2</v>
      </c>
      <c r="Z18" s="16">
        <v>7</v>
      </c>
      <c r="AA18" s="16">
        <v>7</v>
      </c>
      <c r="AB18" s="16">
        <v>6</v>
      </c>
      <c r="AC18" s="16">
        <f>+'[3]7. Bond Table Source Data'!E9</f>
        <v>6</v>
      </c>
      <c r="AD18" s="16">
        <v>3</v>
      </c>
    </row>
    <row r="19" spans="1:30" ht="15.6" x14ac:dyDescent="0.3">
      <c r="A19" s="6" t="s">
        <v>2</v>
      </c>
      <c r="B19" s="16">
        <v>8</v>
      </c>
      <c r="C19" s="16">
        <v>5</v>
      </c>
      <c r="D19" s="16">
        <v>6</v>
      </c>
      <c r="E19" s="16">
        <v>4</v>
      </c>
      <c r="F19" s="16">
        <v>3</v>
      </c>
      <c r="G19" s="16">
        <v>5</v>
      </c>
      <c r="H19" s="16">
        <v>4</v>
      </c>
      <c r="I19" s="16">
        <v>4</v>
      </c>
      <c r="J19" s="16">
        <v>4</v>
      </c>
      <c r="K19" s="16">
        <v>4</v>
      </c>
      <c r="L19" s="16">
        <v>6</v>
      </c>
      <c r="M19" s="16">
        <v>5</v>
      </c>
      <c r="N19" s="16">
        <v>5</v>
      </c>
      <c r="O19" s="16">
        <v>4</v>
      </c>
      <c r="P19" s="16">
        <f>+'[1]7. Bond Table Source Data'!C19</f>
        <v>2</v>
      </c>
      <c r="Q19" s="16">
        <f>+'[2]7. Bond Table Source Data'!D20</f>
        <v>5</v>
      </c>
      <c r="R19" s="16">
        <v>2</v>
      </c>
      <c r="S19" s="16">
        <v>1</v>
      </c>
      <c r="T19" s="16">
        <v>3</v>
      </c>
      <c r="U19" s="16">
        <v>2</v>
      </c>
      <c r="V19" s="16">
        <v>7</v>
      </c>
      <c r="W19" s="16">
        <v>7</v>
      </c>
      <c r="X19" s="16">
        <v>6</v>
      </c>
      <c r="Y19" s="16">
        <v>6</v>
      </c>
      <c r="Z19" s="16">
        <v>3</v>
      </c>
      <c r="AA19" s="16">
        <v>4</v>
      </c>
      <c r="AB19" s="16">
        <v>4</v>
      </c>
      <c r="AC19" s="16">
        <f>+'[3]7. Bond Table Source Data'!E16</f>
        <v>4</v>
      </c>
      <c r="AD19" s="16">
        <v>2</v>
      </c>
    </row>
    <row r="20" spans="1:30" ht="15.6" x14ac:dyDescent="0.3">
      <c r="A20" s="6" t="s">
        <v>3</v>
      </c>
      <c r="B20" s="16">
        <v>4</v>
      </c>
      <c r="C20" s="16">
        <v>5</v>
      </c>
      <c r="D20" s="16">
        <v>5</v>
      </c>
      <c r="E20" s="16">
        <v>4</v>
      </c>
      <c r="F20" s="16">
        <v>4</v>
      </c>
      <c r="G20" s="16">
        <v>4</v>
      </c>
      <c r="H20" s="16">
        <v>6</v>
      </c>
      <c r="I20" s="16">
        <v>5</v>
      </c>
      <c r="J20" s="16">
        <v>5</v>
      </c>
      <c r="K20" s="16">
        <v>4</v>
      </c>
      <c r="L20" s="16">
        <v>2</v>
      </c>
      <c r="M20" s="16">
        <v>3</v>
      </c>
      <c r="N20" s="16">
        <v>2</v>
      </c>
      <c r="O20" s="16">
        <v>1</v>
      </c>
      <c r="P20" s="16">
        <f>+'[1]7. Bond Table Source Data'!C25</f>
        <v>3</v>
      </c>
      <c r="Q20" s="16">
        <f>+'[2]7. Bond Table Source Data'!D29</f>
        <v>6</v>
      </c>
      <c r="R20" s="16">
        <v>7</v>
      </c>
      <c r="S20" s="16">
        <v>7</v>
      </c>
      <c r="T20" s="16">
        <v>6</v>
      </c>
      <c r="U20" s="16">
        <v>6</v>
      </c>
      <c r="V20" s="16">
        <v>3</v>
      </c>
      <c r="W20" s="16">
        <v>4</v>
      </c>
      <c r="X20" s="16">
        <v>4</v>
      </c>
      <c r="Y20" s="16">
        <v>4</v>
      </c>
      <c r="Z20" s="16">
        <v>2</v>
      </c>
      <c r="AA20" s="16">
        <v>2</v>
      </c>
      <c r="AB20" s="16">
        <v>2</v>
      </c>
      <c r="AC20" s="16">
        <f>+'[3]7. Bond Table Source Data'!E21</f>
        <v>2</v>
      </c>
      <c r="AD20" s="16">
        <v>2</v>
      </c>
    </row>
    <row r="21" spans="1:30" ht="15.6" x14ac:dyDescent="0.3">
      <c r="A21" s="6" t="s">
        <v>4</v>
      </c>
      <c r="B21" s="16">
        <v>9</v>
      </c>
      <c r="C21" s="16">
        <v>8</v>
      </c>
      <c r="D21" s="16">
        <v>7</v>
      </c>
      <c r="E21" s="16">
        <v>6</v>
      </c>
      <c r="F21" s="16">
        <v>5</v>
      </c>
      <c r="G21" s="16">
        <v>4</v>
      </c>
      <c r="H21" s="16">
        <v>4</v>
      </c>
      <c r="I21" s="16">
        <v>4</v>
      </c>
      <c r="J21" s="16">
        <v>5</v>
      </c>
      <c r="K21" s="16">
        <v>5</v>
      </c>
      <c r="L21" s="16">
        <v>6</v>
      </c>
      <c r="M21" s="16">
        <v>5</v>
      </c>
      <c r="N21" s="16">
        <v>7</v>
      </c>
      <c r="O21" s="16">
        <v>9</v>
      </c>
      <c r="P21" s="16">
        <f>+'[1]7. Bond Table Source Data'!C35</f>
        <v>7</v>
      </c>
      <c r="Q21" s="16">
        <f>+'[2]7. Bond Table Source Data'!D36</f>
        <v>4</v>
      </c>
      <c r="R21" s="16">
        <v>5</v>
      </c>
      <c r="S21" s="16">
        <v>6</v>
      </c>
      <c r="T21" s="16">
        <v>6</v>
      </c>
      <c r="U21" s="16">
        <v>6</v>
      </c>
      <c r="V21" s="16">
        <v>4</v>
      </c>
      <c r="W21" s="16">
        <v>4</v>
      </c>
      <c r="X21" s="16">
        <v>3</v>
      </c>
      <c r="Y21" s="16">
        <v>4</v>
      </c>
      <c r="Z21" s="16">
        <v>4</v>
      </c>
      <c r="AA21" s="16">
        <v>3</v>
      </c>
      <c r="AB21" s="16">
        <v>2</v>
      </c>
      <c r="AC21" s="16">
        <f>+'[3]7. Bond Table Source Data'!E27</f>
        <v>3</v>
      </c>
      <c r="AD21" s="16">
        <v>3</v>
      </c>
    </row>
    <row r="22" spans="1:30" ht="15.6" x14ac:dyDescent="0.3">
      <c r="A22" s="6" t="s">
        <v>5</v>
      </c>
      <c r="B22" s="16">
        <v>10</v>
      </c>
      <c r="C22" s="16">
        <v>9</v>
      </c>
      <c r="D22" s="16">
        <v>6</v>
      </c>
      <c r="E22" s="16">
        <v>8</v>
      </c>
      <c r="F22" s="16">
        <v>6</v>
      </c>
      <c r="G22" s="16">
        <v>6</v>
      </c>
      <c r="H22" s="16">
        <v>5</v>
      </c>
      <c r="I22" s="16">
        <v>5</v>
      </c>
      <c r="J22" s="16">
        <v>3</v>
      </c>
      <c r="K22" s="16">
        <v>4</v>
      </c>
      <c r="L22" s="16">
        <v>4</v>
      </c>
      <c r="M22" s="16">
        <v>4</v>
      </c>
      <c r="N22" s="16">
        <v>2</v>
      </c>
      <c r="O22" s="16">
        <v>1</v>
      </c>
      <c r="P22" s="16">
        <f>+'[1]7. Bond Table Source Data'!C39</f>
        <v>1</v>
      </c>
      <c r="Q22" s="16">
        <f>+'[2]7. Bond Table Source Data'!D41</f>
        <v>2</v>
      </c>
      <c r="R22" s="16">
        <v>2</v>
      </c>
      <c r="S22" s="16">
        <v>3</v>
      </c>
      <c r="T22" s="16">
        <v>2</v>
      </c>
      <c r="U22" s="16">
        <v>4</v>
      </c>
      <c r="V22" s="16">
        <v>6</v>
      </c>
      <c r="W22" s="16">
        <v>5</v>
      </c>
      <c r="X22" s="16">
        <v>5</v>
      </c>
      <c r="Y22" s="16">
        <v>4</v>
      </c>
      <c r="Z22" s="16">
        <v>4</v>
      </c>
      <c r="AA22" s="16">
        <v>4</v>
      </c>
      <c r="AB22" s="16">
        <v>7</v>
      </c>
      <c r="AC22" s="16">
        <f>+'[3]7. Bond Table Source Data'!E36</f>
        <v>6</v>
      </c>
      <c r="AD22" s="16">
        <v>7</v>
      </c>
    </row>
    <row r="23" spans="1:30" ht="15.6" x14ac:dyDescent="0.3">
      <c r="A23" s="9" t="s">
        <v>6</v>
      </c>
      <c r="B23" s="17">
        <v>5</v>
      </c>
      <c r="C23" s="17">
        <v>4</v>
      </c>
      <c r="D23" s="17">
        <v>7</v>
      </c>
      <c r="E23" s="17">
        <v>5</v>
      </c>
      <c r="F23" s="17">
        <v>7</v>
      </c>
      <c r="G23" s="17">
        <v>7</v>
      </c>
      <c r="H23" s="17">
        <v>7</v>
      </c>
      <c r="I23" s="17">
        <v>7</v>
      </c>
      <c r="J23" s="17">
        <v>7</v>
      </c>
      <c r="K23" s="17">
        <v>8</v>
      </c>
      <c r="L23" s="17">
        <v>18</v>
      </c>
      <c r="M23" s="17">
        <v>21</v>
      </c>
      <c r="N23" s="17">
        <v>21</v>
      </c>
      <c r="O23" s="17">
        <v>20</v>
      </c>
      <c r="P23" s="17">
        <f>+'[1]7. Bond Table Source Data'!C66</f>
        <v>24</v>
      </c>
      <c r="Q23" s="17">
        <f>+'[2]7. Bond Table Source Data'!D68</f>
        <v>24</v>
      </c>
      <c r="R23" s="17">
        <v>25</v>
      </c>
      <c r="S23" s="17">
        <v>28</v>
      </c>
      <c r="T23" s="17">
        <v>30</v>
      </c>
      <c r="U23" s="17">
        <v>30</v>
      </c>
      <c r="V23" s="17">
        <v>30</v>
      </c>
      <c r="W23" s="17">
        <v>30</v>
      </c>
      <c r="X23" s="17">
        <v>30</v>
      </c>
      <c r="Y23" s="17">
        <v>29</v>
      </c>
      <c r="Z23" s="17">
        <v>29</v>
      </c>
      <c r="AA23" s="17">
        <v>30</v>
      </c>
      <c r="AB23" s="17">
        <v>31</v>
      </c>
      <c r="AC23" s="17">
        <f>+'[3]7. Bond Table Source Data'!E72</f>
        <v>33</v>
      </c>
      <c r="AD23" s="17">
        <v>31</v>
      </c>
    </row>
    <row r="24" spans="1:30" ht="14.4" x14ac:dyDescent="0.3">
      <c r="A24" s="18" t="s">
        <v>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2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6" x14ac:dyDescent="0.3">
      <c r="A25" s="6" t="s">
        <v>1</v>
      </c>
      <c r="B25" s="14">
        <v>5.8823529411764705E-2</v>
      </c>
      <c r="C25" s="14">
        <f t="shared" ref="C25:C30" si="1">C18/SUM($M$18:$M$23)</f>
        <v>9.5238095238095233E-2</v>
      </c>
      <c r="D25" s="14">
        <v>8.8235294117647065E-2</v>
      </c>
      <c r="E25" s="14">
        <v>0.20588235294117646</v>
      </c>
      <c r="F25" s="14">
        <v>0.26470588235294118</v>
      </c>
      <c r="G25" s="14">
        <v>0.1875</v>
      </c>
      <c r="H25" s="14">
        <v>0.16129032258064516</v>
      </c>
      <c r="I25" s="14">
        <v>0.13793103448275862</v>
      </c>
      <c r="J25" s="14">
        <v>0.1111111111111111</v>
      </c>
      <c r="K25" s="14">
        <v>0.16666666666666666</v>
      </c>
      <c r="L25" s="14">
        <v>0.1</v>
      </c>
      <c r="M25" s="14">
        <v>9.5238095238095233E-2</v>
      </c>
      <c r="N25" s="14">
        <v>9.8000000000000004E-2</v>
      </c>
      <c r="O25" s="14">
        <v>0.10299999999999999</v>
      </c>
      <c r="P25" s="14">
        <f>+'[1]7. Bond Table Source Data'!B13</f>
        <v>0.13953488372093023</v>
      </c>
      <c r="Q25" s="14">
        <f>+'[2]7. Bond Table Source Data'!C12</f>
        <v>0.10869565217391304</v>
      </c>
      <c r="R25" s="14">
        <v>0.10869565217391304</v>
      </c>
      <c r="S25" s="14">
        <v>8.1632653061224483E-2</v>
      </c>
      <c r="T25" s="14">
        <v>4.1000000000000002E-2</v>
      </c>
      <c r="U25" s="14">
        <v>5.8999999999999997E-2</v>
      </c>
      <c r="V25" s="14">
        <v>3.9E-2</v>
      </c>
      <c r="W25" s="14">
        <v>1.9607843137254902E-2</v>
      </c>
      <c r="X25" s="14">
        <v>5.8823529411764705E-2</v>
      </c>
      <c r="Y25" s="14">
        <v>4.1000000000000002E-2</v>
      </c>
      <c r="Z25" s="14">
        <v>0.14299999999999999</v>
      </c>
      <c r="AA25" s="14">
        <v>0.14000000000000001</v>
      </c>
      <c r="AB25" s="14">
        <v>0.115</v>
      </c>
      <c r="AC25" s="14">
        <f>+'[3]7. Bond Table Source Data'!D9</f>
        <v>0.1111111111111111</v>
      </c>
      <c r="AD25" s="14">
        <v>6.3E-2</v>
      </c>
    </row>
    <row r="26" spans="1:30" ht="15.6" x14ac:dyDescent="0.3">
      <c r="A26" s="6" t="s">
        <v>2</v>
      </c>
      <c r="B26" s="14">
        <v>0.23529411764705882</v>
      </c>
      <c r="C26" s="14">
        <f t="shared" si="1"/>
        <v>0.11904761904761904</v>
      </c>
      <c r="D26" s="14">
        <v>0.17647058823529413</v>
      </c>
      <c r="E26" s="14">
        <v>0.11764705882352941</v>
      </c>
      <c r="F26" s="14">
        <v>8.8235294117647065E-2</v>
      </c>
      <c r="G26" s="14">
        <v>0.15625</v>
      </c>
      <c r="H26" s="14">
        <v>0.12903225806451613</v>
      </c>
      <c r="I26" s="14">
        <v>0.13793103448275862</v>
      </c>
      <c r="J26" s="14">
        <v>0.14814814814814814</v>
      </c>
      <c r="K26" s="14">
        <v>0.13333333333333333</v>
      </c>
      <c r="L26" s="14">
        <v>0.15</v>
      </c>
      <c r="M26" s="14">
        <v>0.11904761904761904</v>
      </c>
      <c r="N26" s="14">
        <v>0.122</v>
      </c>
      <c r="O26" s="14">
        <v>0.10299999999999999</v>
      </c>
      <c r="P26" s="14">
        <f>+'[1]7. Bond Table Source Data'!B19</f>
        <v>4.6511627906976744E-2</v>
      </c>
      <c r="Q26" s="14">
        <f>+'[2]7. Bond Table Source Data'!C20</f>
        <v>0.10869565217391304</v>
      </c>
      <c r="R26" s="14">
        <v>4.3478260869565216E-2</v>
      </c>
      <c r="S26" s="14">
        <v>2.0408163265306121E-2</v>
      </c>
      <c r="T26" s="14">
        <v>6.0999999999999999E-2</v>
      </c>
      <c r="U26" s="14">
        <v>3.9E-2</v>
      </c>
      <c r="V26" s="14">
        <v>0.13400000000000001</v>
      </c>
      <c r="W26" s="14">
        <v>0.13725490196078433</v>
      </c>
      <c r="X26" s="14">
        <v>0.11764705882352941</v>
      </c>
      <c r="Y26" s="14">
        <v>0.122</v>
      </c>
      <c r="Z26" s="14">
        <v>6.0999999999999999E-2</v>
      </c>
      <c r="AA26" s="14">
        <v>0.08</v>
      </c>
      <c r="AB26" s="14">
        <v>7.6999999999999999E-2</v>
      </c>
      <c r="AC26" s="14">
        <f>+'[3]7. Bond Table Source Data'!D16</f>
        <v>7.407407407407407E-2</v>
      </c>
      <c r="AD26" s="14">
        <v>4.2000000000000003E-2</v>
      </c>
    </row>
    <row r="27" spans="1:30" ht="15.6" x14ac:dyDescent="0.3">
      <c r="A27" s="6" t="s">
        <v>3</v>
      </c>
      <c r="B27" s="14">
        <v>0.11764705882352941</v>
      </c>
      <c r="C27" s="14">
        <f t="shared" si="1"/>
        <v>0.11904761904761904</v>
      </c>
      <c r="D27" s="14">
        <v>0.14705882352941177</v>
      </c>
      <c r="E27" s="14">
        <v>0.11764705882352941</v>
      </c>
      <c r="F27" s="14">
        <v>0.11764705882352941</v>
      </c>
      <c r="G27" s="14">
        <v>0.125</v>
      </c>
      <c r="H27" s="14">
        <v>0.19354838709677419</v>
      </c>
      <c r="I27" s="14">
        <v>0.17241379310344829</v>
      </c>
      <c r="J27" s="14">
        <v>0.18518518518518517</v>
      </c>
      <c r="K27" s="14">
        <v>0.13333333333333333</v>
      </c>
      <c r="L27" s="14">
        <v>0.05</v>
      </c>
      <c r="M27" s="14">
        <v>7.1428571428571425E-2</v>
      </c>
      <c r="N27" s="14">
        <v>4.9000000000000002E-2</v>
      </c>
      <c r="O27" s="14">
        <v>2.5999999999999999E-2</v>
      </c>
      <c r="P27" s="14">
        <f>+'[1]7. Bond Table Source Data'!B25</f>
        <v>6.9767441860465115E-2</v>
      </c>
      <c r="Q27" s="14">
        <f>+'[2]7. Bond Table Source Data'!C29</f>
        <v>0.13043478260869565</v>
      </c>
      <c r="R27" s="14">
        <v>0.15217391304347827</v>
      </c>
      <c r="S27" s="14">
        <v>0.14285714285714285</v>
      </c>
      <c r="T27" s="14">
        <v>0.122</v>
      </c>
      <c r="U27" s="14">
        <v>0.11799999999999999</v>
      </c>
      <c r="V27" s="14">
        <v>5.8000000000000003E-2</v>
      </c>
      <c r="W27" s="14">
        <v>7.8431372549019607E-2</v>
      </c>
      <c r="X27" s="14">
        <v>7.8431372549019607E-2</v>
      </c>
      <c r="Y27" s="14">
        <v>8.2000000000000003E-2</v>
      </c>
      <c r="Z27" s="14">
        <v>4.1000000000000002E-2</v>
      </c>
      <c r="AA27" s="14">
        <v>0.04</v>
      </c>
      <c r="AB27" s="14">
        <v>3.7999999999999999E-2</v>
      </c>
      <c r="AC27" s="14">
        <f>+'[3]7. Bond Table Source Data'!D21</f>
        <v>3.7037037037037035E-2</v>
      </c>
      <c r="AD27" s="14">
        <v>4.2000000000000003E-2</v>
      </c>
    </row>
    <row r="28" spans="1:30" ht="15.6" x14ac:dyDescent="0.3">
      <c r="A28" s="6" t="s">
        <v>4</v>
      </c>
      <c r="B28" s="14">
        <v>0.26470588235294118</v>
      </c>
      <c r="C28" s="14">
        <f t="shared" si="1"/>
        <v>0.19047619047619047</v>
      </c>
      <c r="D28" s="14">
        <v>0.20588235294117646</v>
      </c>
      <c r="E28" s="14">
        <v>0.17647058823529413</v>
      </c>
      <c r="F28" s="14">
        <v>0.14705882352941177</v>
      </c>
      <c r="G28" s="14">
        <v>0.125</v>
      </c>
      <c r="H28" s="14">
        <v>0.12903225806451613</v>
      </c>
      <c r="I28" s="14">
        <v>0.13793103448275862</v>
      </c>
      <c r="J28" s="14">
        <v>0.18518518518518517</v>
      </c>
      <c r="K28" s="14">
        <v>0.16666666666666666</v>
      </c>
      <c r="L28" s="14">
        <v>0.15</v>
      </c>
      <c r="M28" s="14">
        <v>0.11904761904761904</v>
      </c>
      <c r="N28" s="14">
        <v>0.17100000000000001</v>
      </c>
      <c r="O28" s="14">
        <v>0.23100000000000001</v>
      </c>
      <c r="P28" s="14">
        <f>+'[1]7. Bond Table Source Data'!B35</f>
        <v>0.16279069767441862</v>
      </c>
      <c r="Q28" s="14">
        <f>+'[2]7. Bond Table Source Data'!C36</f>
        <v>8.6956521739130432E-2</v>
      </c>
      <c r="R28" s="14">
        <v>0.10869565217391304</v>
      </c>
      <c r="S28" s="14">
        <v>0.12244897959183673</v>
      </c>
      <c r="T28" s="14">
        <v>0.122</v>
      </c>
      <c r="U28" s="14">
        <v>0.11799999999999999</v>
      </c>
      <c r="V28" s="14">
        <v>7.6999999999999999E-2</v>
      </c>
      <c r="W28" s="14">
        <v>7.8431372549019607E-2</v>
      </c>
      <c r="X28" s="14">
        <v>5.8823529411764705E-2</v>
      </c>
      <c r="Y28" s="14">
        <v>8.2000000000000003E-2</v>
      </c>
      <c r="Z28" s="14">
        <v>8.2000000000000003E-2</v>
      </c>
      <c r="AA28" s="14">
        <v>0.06</v>
      </c>
      <c r="AB28" s="14">
        <v>3.7999999999999999E-2</v>
      </c>
      <c r="AC28" s="14">
        <f>+'[3]7. Bond Table Source Data'!D27</f>
        <v>5.5555555555555552E-2</v>
      </c>
      <c r="AD28" s="14">
        <v>6.3E-2</v>
      </c>
    </row>
    <row r="29" spans="1:30" ht="15.6" x14ac:dyDescent="0.3">
      <c r="A29" s="6" t="s">
        <v>5</v>
      </c>
      <c r="B29" s="14">
        <v>0.29411764705882354</v>
      </c>
      <c r="C29" s="14">
        <f t="shared" si="1"/>
        <v>0.21428571428571427</v>
      </c>
      <c r="D29" s="14">
        <v>0.17647058823529413</v>
      </c>
      <c r="E29" s="14">
        <v>0.23529411764705882</v>
      </c>
      <c r="F29" s="14">
        <v>0.17647058823529413</v>
      </c>
      <c r="G29" s="14">
        <v>0.1875</v>
      </c>
      <c r="H29" s="14">
        <v>0.16129032258064516</v>
      </c>
      <c r="I29" s="14">
        <v>0.17241379310344829</v>
      </c>
      <c r="J29" s="14">
        <v>0.1111111111111111</v>
      </c>
      <c r="K29" s="14">
        <v>0.13333333333333333</v>
      </c>
      <c r="L29" s="14">
        <v>0.1</v>
      </c>
      <c r="M29" s="14">
        <v>9.5238095238095233E-2</v>
      </c>
      <c r="N29" s="14">
        <v>4.9000000000000002E-2</v>
      </c>
      <c r="O29" s="14">
        <v>2.5999999999999999E-2</v>
      </c>
      <c r="P29" s="14">
        <f>+'[1]7. Bond Table Source Data'!B39</f>
        <v>2.3255813953488372E-2</v>
      </c>
      <c r="Q29" s="14">
        <f>+'[2]7. Bond Table Source Data'!C41</f>
        <v>4.3478260869565216E-2</v>
      </c>
      <c r="R29" s="14">
        <v>4.3478260869565216E-2</v>
      </c>
      <c r="S29" s="14">
        <v>6.1224489795918366E-2</v>
      </c>
      <c r="T29" s="14">
        <v>4.1000000000000002E-2</v>
      </c>
      <c r="U29" s="14">
        <v>7.8E-2</v>
      </c>
      <c r="V29" s="14">
        <v>0.115</v>
      </c>
      <c r="W29" s="14">
        <v>9.8039215686274508E-2</v>
      </c>
      <c r="X29" s="14">
        <v>9.8039215686274508E-2</v>
      </c>
      <c r="Y29" s="14">
        <v>8.2000000000000003E-2</v>
      </c>
      <c r="Z29" s="14">
        <v>8.2000000000000003E-2</v>
      </c>
      <c r="AA29" s="14">
        <v>0.08</v>
      </c>
      <c r="AB29" s="14">
        <v>0.13500000000000001</v>
      </c>
      <c r="AC29" s="14">
        <f>+'[3]7. Bond Table Source Data'!D36</f>
        <v>0.1111111111111111</v>
      </c>
      <c r="AD29" s="14">
        <v>0.14599999999999999</v>
      </c>
    </row>
    <row r="30" spans="1:30" ht="15.6" x14ac:dyDescent="0.3">
      <c r="A30" s="9" t="s">
        <v>6</v>
      </c>
      <c r="B30" s="15">
        <v>0.14705882352941177</v>
      </c>
      <c r="C30" s="15">
        <f t="shared" si="1"/>
        <v>9.5238095238095233E-2</v>
      </c>
      <c r="D30" s="15">
        <v>0.20588235294117646</v>
      </c>
      <c r="E30" s="15">
        <v>0.14705882352941177</v>
      </c>
      <c r="F30" s="15">
        <v>0.20588235294117646</v>
      </c>
      <c r="G30" s="15">
        <v>0.21875</v>
      </c>
      <c r="H30" s="15">
        <v>0.22580645161290322</v>
      </c>
      <c r="I30" s="15">
        <v>0.2413793103448276</v>
      </c>
      <c r="J30" s="15">
        <v>0.25925925925925924</v>
      </c>
      <c r="K30" s="15">
        <v>0.26666666666666666</v>
      </c>
      <c r="L30" s="15">
        <v>0.45</v>
      </c>
      <c r="M30" s="15">
        <v>0.5</v>
      </c>
      <c r="N30" s="15">
        <v>0.51200000000000001</v>
      </c>
      <c r="O30" s="15">
        <v>0.51100000000000001</v>
      </c>
      <c r="P30" s="15">
        <f>+'[1]7. Bond Table Source Data'!B66</f>
        <v>0.55813953488372092</v>
      </c>
      <c r="Q30" s="15">
        <f>+'[2]7. Bond Table Source Data'!C68</f>
        <v>0.52173913043478259</v>
      </c>
      <c r="R30" s="15">
        <v>0.54347826086956519</v>
      </c>
      <c r="S30" s="15">
        <v>0.5714285714285714</v>
      </c>
      <c r="T30" s="15">
        <v>0.61199999999999999</v>
      </c>
      <c r="U30" s="15">
        <v>0.58799999999999997</v>
      </c>
      <c r="V30" s="15">
        <v>0.57699999999999996</v>
      </c>
      <c r="W30" s="15">
        <v>0.58823529411764708</v>
      </c>
      <c r="X30" s="15">
        <v>0.58823529411764708</v>
      </c>
      <c r="Y30" s="15">
        <v>0.59099999999999997</v>
      </c>
      <c r="Z30" s="15">
        <v>0.59099999999999997</v>
      </c>
      <c r="AA30" s="15">
        <v>0.6</v>
      </c>
      <c r="AB30" s="15">
        <v>0.59699999999999998</v>
      </c>
      <c r="AC30" s="15">
        <f>+'[3]7. Bond Table Source Data'!D72</f>
        <v>0.61111111111111116</v>
      </c>
      <c r="AD30" s="15">
        <v>0.64600000000000002</v>
      </c>
    </row>
    <row r="32" spans="1:30" x14ac:dyDescent="0.25">
      <c r="V32" s="22" t="s">
        <v>9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Data Table</vt:lpstr>
      <vt:lpstr>'Bond Data Table'!Print_Area</vt:lpstr>
    </vt:vector>
  </TitlesOfParts>
  <Company>Bank of Ireland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Hickey, Catriona</dc:creator>
  <cp:lastModifiedBy>Hickey, Catriona</cp:lastModifiedBy>
  <dcterms:created xsi:type="dcterms:W3CDTF">2019-10-16T14:30:34Z</dcterms:created>
  <dcterms:modified xsi:type="dcterms:W3CDTF">2019-10-16T14:38:02Z</dcterms:modified>
</cp:coreProperties>
</file>